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y\Desktop\2019研究生奖学金\地理学部\地理学部2019秋季研究生评奖通知\"/>
    </mc:Choice>
  </mc:AlternateContent>
  <bookViews>
    <workbookView xWindow="0" yWindow="0" windowWidth="24000" windowHeight="9750"/>
  </bookViews>
  <sheets>
    <sheet name="名额分配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4" l="1"/>
  <c r="G11" i="4"/>
  <c r="E11" i="4"/>
  <c r="G18" i="4"/>
  <c r="F18" i="4"/>
  <c r="E18" i="4"/>
  <c r="G13" i="4"/>
  <c r="F13" i="4"/>
  <c r="E13" i="4"/>
  <c r="F12" i="4"/>
  <c r="G5" i="4"/>
  <c r="G6" i="4"/>
  <c r="E5" i="4"/>
  <c r="E6" i="4"/>
  <c r="F4" i="4"/>
  <c r="F5" i="4"/>
  <c r="F6" i="4"/>
  <c r="G3" i="4"/>
  <c r="F3" i="4"/>
  <c r="E3" i="4"/>
  <c r="C18" i="4"/>
</calcChain>
</file>

<file path=xl/sharedStrings.xml><?xml version="1.0" encoding="utf-8"?>
<sst xmlns="http://schemas.openxmlformats.org/spreadsheetml/2006/main" count="82" uniqueCount="38">
  <si>
    <t>总计</t>
  </si>
  <si>
    <t>博士</t>
  </si>
  <si>
    <t>班级</t>
  </si>
  <si>
    <t>人数</t>
  </si>
  <si>
    <t>17硕士1班</t>
  </si>
  <si>
    <t>17硕士2班</t>
  </si>
  <si>
    <t>18硕士1班</t>
  </si>
  <si>
    <t>18硕士2班</t>
  </si>
  <si>
    <t>18博</t>
    <phoneticPr fontId="1" type="noConversion"/>
  </si>
  <si>
    <t>17博</t>
    <phoneticPr fontId="1" type="noConversion"/>
  </si>
  <si>
    <t>班级信息</t>
  </si>
  <si>
    <t>国家奖学金</t>
  </si>
  <si>
    <t>学业奖学金</t>
  </si>
  <si>
    <t>专项奖学金</t>
  </si>
  <si>
    <t>社会资助类</t>
  </si>
  <si>
    <t>集体奖励</t>
  </si>
  <si>
    <t>类型</t>
  </si>
  <si>
    <t>一等</t>
  </si>
  <si>
    <t>二等</t>
  </si>
  <si>
    <t>三等</t>
  </si>
  <si>
    <t>优秀学生干部
[学校级]</t>
  </si>
  <si>
    <t>优秀学生干部
[学部级]</t>
  </si>
  <si>
    <t>社会实践奖励</t>
  </si>
  <si>
    <t>文体竞赛奖</t>
  </si>
  <si>
    <t>精神文明奖</t>
  </si>
  <si>
    <t>校友金声奖学金</t>
  </si>
  <si>
    <t>优秀班集体</t>
  </si>
  <si>
    <t>硕士</t>
  </si>
  <si>
    <t xml:space="preserve">班级推荐，参加学部的公开答辩
</t>
  </si>
  <si>
    <t>符合条件的学生自行申报，推荐到学校参评</t>
  </si>
  <si>
    <t>班级自愿申报，参加学部的公开答辩</t>
  </si>
  <si>
    <t>班级参评</t>
  </si>
  <si>
    <t>——</t>
  </si>
  <si>
    <t>小计</t>
  </si>
  <si>
    <t>班级推荐，参加学部的公开答辩</t>
  </si>
  <si>
    <t>不限</t>
  </si>
  <si>
    <t>班级推荐，到学部参评[综合表现优良的基础上，有困难认定，适当优先]</t>
    <phoneticPr fontId="1" type="noConversion"/>
  </si>
  <si>
    <t>备注：
1、另通过研究生党支部评选16名优秀学生干部，通过研究生团学组织评选5名社会实践优秀奖，各组织分头组织评选；
2、学业三等奖学金为参考名额，研究生学业奖学金与国家奖学金将覆盖全体研究生；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</si>
</sst>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8"/>
      <color theme="3"/>
      <name val="等线 Light"/>
      <family val="3"/>
      <charset val="134"/>
      <scheme val="major"/>
    </font>
    <font>
      <b/>
      <sz val="15"/>
      <color theme="3"/>
      <name val="等线"/>
      <family val="3"/>
      <charset val="134"/>
      <scheme val="minor"/>
    </font>
    <font>
      <b/>
      <sz val="13"/>
      <color theme="3"/>
      <name val="等线"/>
      <family val="3"/>
      <charset val="134"/>
      <scheme val="minor"/>
    </font>
    <font>
      <b/>
      <sz val="11"/>
      <color theme="3"/>
      <name val="等线"/>
      <family val="3"/>
      <charset val="134"/>
      <scheme val="minor"/>
    </font>
    <font>
      <sz val="11"/>
      <color rgb="FF9C0006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A7D00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i/>
      <sz val="11"/>
      <color rgb="FF7F7F7F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A7D00"/>
      <name val="等线"/>
      <family val="3"/>
      <charset val="134"/>
      <scheme val="minor"/>
    </font>
    <font>
      <sz val="11"/>
      <color rgb="FF9C6500"/>
      <name val="等线"/>
      <family val="3"/>
      <charset val="134"/>
      <scheme val="minor"/>
    </font>
    <font>
      <b/>
      <sz val="11"/>
      <color rgb="FF3F3F3F"/>
      <name val="等线"/>
      <family val="3"/>
      <charset val="134"/>
      <scheme val="minor"/>
    </font>
    <font>
      <sz val="11"/>
      <color rgb="FF3F3F76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/>
    <xf numFmtId="0" fontId="3" fillId="0" borderId="10" xfId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0" fillId="9" borderId="10" xfId="1" applyFont="1" applyFill="1" applyBorder="1" applyAlignment="1">
      <alignment horizontal="center" vertical="center"/>
    </xf>
    <xf numFmtId="0" fontId="10" fillId="9" borderId="10" xfId="1" applyFont="1" applyFill="1" applyBorder="1" applyAlignment="1">
      <alignment horizontal="center" vertical="center" wrapText="1"/>
    </xf>
    <xf numFmtId="176" fontId="10" fillId="9" borderId="10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76" fontId="3" fillId="0" borderId="1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176" fontId="3" fillId="0" borderId="10" xfId="1" applyNumberFormat="1" applyFont="1" applyFill="1" applyBorder="1" applyAlignment="1">
      <alignment horizontal="center" vertical="center" wrapText="1"/>
    </xf>
    <xf numFmtId="177" fontId="3" fillId="0" borderId="10" xfId="1" applyNumberFormat="1" applyFont="1" applyFill="1" applyBorder="1" applyAlignment="1">
      <alignment horizontal="center" vertical="center" wrapText="1"/>
    </xf>
    <xf numFmtId="0" fontId="10" fillId="9" borderId="10" xfId="1" applyFont="1" applyFill="1" applyBorder="1" applyAlignment="1">
      <alignment horizontal="center" vertical="center"/>
    </xf>
    <xf numFmtId="0" fontId="10" fillId="9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76" fontId="3" fillId="0" borderId="10" xfId="1" applyNumberFormat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 wrapText="1"/>
    </xf>
  </cellXfs>
  <cellStyles count="22">
    <cellStyle name="标题 1 2" xfId="3"/>
    <cellStyle name="标题 2 2" xfId="4"/>
    <cellStyle name="标题 3 2" xfId="5"/>
    <cellStyle name="标题 4 2" xfId="6"/>
    <cellStyle name="标题 5" xfId="2"/>
    <cellStyle name="差 2" xfId="7"/>
    <cellStyle name="常规" xfId="0" builtinId="0"/>
    <cellStyle name="常规 2" xfId="20"/>
    <cellStyle name="常规 3" xfId="1"/>
    <cellStyle name="常规 37" xfId="19"/>
    <cellStyle name="常规 37 3" xfId="21"/>
    <cellStyle name="好 2" xfId="8"/>
    <cellStyle name="汇总 2" xfId="9"/>
    <cellStyle name="计算 2" xfId="10"/>
    <cellStyle name="检查单元格 2" xfId="11"/>
    <cellStyle name="解释性文本 2" xfId="12"/>
    <cellStyle name="警告文本 2" xfId="13"/>
    <cellStyle name="链接单元格 2" xfId="14"/>
    <cellStyle name="适中 2" xfId="15"/>
    <cellStyle name="输出 2" xfId="16"/>
    <cellStyle name="输入 2" xfId="17"/>
    <cellStyle name="注释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B27" sqref="B26:B27"/>
    </sheetView>
  </sheetViews>
  <sheetFormatPr defaultRowHeight="13.5"/>
  <cols>
    <col min="2" max="2" width="13.625" customWidth="1"/>
    <col min="13" max="13" width="16.875" customWidth="1"/>
  </cols>
  <sheetData>
    <row r="1" spans="1:14" ht="33.75" customHeight="1">
      <c r="A1" s="12" t="s">
        <v>10</v>
      </c>
      <c r="B1" s="12"/>
      <c r="C1" s="12"/>
      <c r="D1" s="13" t="s">
        <v>11</v>
      </c>
      <c r="E1" s="12" t="s">
        <v>12</v>
      </c>
      <c r="F1" s="12"/>
      <c r="G1" s="12"/>
      <c r="H1" s="12" t="s">
        <v>13</v>
      </c>
      <c r="I1" s="12"/>
      <c r="J1" s="12"/>
      <c r="K1" s="12"/>
      <c r="L1" s="12"/>
      <c r="M1" s="3" t="s">
        <v>14</v>
      </c>
      <c r="N1" s="3" t="s">
        <v>15</v>
      </c>
    </row>
    <row r="2" spans="1:14" ht="54">
      <c r="A2" s="4" t="s">
        <v>16</v>
      </c>
      <c r="B2" s="4" t="s">
        <v>2</v>
      </c>
      <c r="C2" s="4" t="s">
        <v>3</v>
      </c>
      <c r="D2" s="13"/>
      <c r="E2" s="5" t="s">
        <v>17</v>
      </c>
      <c r="F2" s="5" t="s">
        <v>18</v>
      </c>
      <c r="G2" s="5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26</v>
      </c>
    </row>
    <row r="3" spans="1:14">
      <c r="A3" s="14" t="s">
        <v>27</v>
      </c>
      <c r="B3" s="6" t="s">
        <v>4</v>
      </c>
      <c r="C3" s="1">
        <v>82</v>
      </c>
      <c r="D3" s="14" t="s">
        <v>28</v>
      </c>
      <c r="E3" s="7">
        <f>C3*0.4</f>
        <v>32.800000000000004</v>
      </c>
      <c r="F3" s="7">
        <f>C3*0.45</f>
        <v>36.9</v>
      </c>
      <c r="G3" s="7">
        <f>C3*0.12</f>
        <v>9.84</v>
      </c>
      <c r="H3" s="9">
        <v>2</v>
      </c>
      <c r="I3" s="9">
        <v>1</v>
      </c>
      <c r="J3" s="9">
        <v>2</v>
      </c>
      <c r="K3" s="15" t="s">
        <v>29</v>
      </c>
      <c r="L3" s="15"/>
      <c r="M3" s="15" t="s">
        <v>36</v>
      </c>
      <c r="N3" s="14" t="s">
        <v>30</v>
      </c>
    </row>
    <row r="4" spans="1:14">
      <c r="A4" s="14"/>
      <c r="B4" s="6" t="s">
        <v>5</v>
      </c>
      <c r="C4" s="1">
        <v>84</v>
      </c>
      <c r="D4" s="14"/>
      <c r="E4" s="7">
        <v>33</v>
      </c>
      <c r="F4" s="7">
        <f t="shared" ref="F4:F6" si="0">C4*0.45</f>
        <v>37.800000000000004</v>
      </c>
      <c r="G4" s="7">
        <v>11</v>
      </c>
      <c r="H4" s="9">
        <v>2</v>
      </c>
      <c r="I4" s="9">
        <v>1</v>
      </c>
      <c r="J4" s="9">
        <v>2</v>
      </c>
      <c r="K4" s="15"/>
      <c r="L4" s="15"/>
      <c r="M4" s="15"/>
      <c r="N4" s="14"/>
    </row>
    <row r="5" spans="1:14">
      <c r="A5" s="14"/>
      <c r="B5" s="6" t="s">
        <v>6</v>
      </c>
      <c r="C5" s="1">
        <v>114</v>
      </c>
      <c r="D5" s="14"/>
      <c r="E5" s="7">
        <f t="shared" ref="E5:E6" si="1">C5*0.4</f>
        <v>45.6</v>
      </c>
      <c r="F5" s="7">
        <f t="shared" si="0"/>
        <v>51.300000000000004</v>
      </c>
      <c r="G5" s="7">
        <f t="shared" ref="G4:G6" si="2">C5*0.12</f>
        <v>13.68</v>
      </c>
      <c r="H5" s="9">
        <v>2</v>
      </c>
      <c r="I5" s="9">
        <v>1</v>
      </c>
      <c r="J5" s="9">
        <v>2</v>
      </c>
      <c r="K5" s="15"/>
      <c r="L5" s="15"/>
      <c r="M5" s="15"/>
      <c r="N5" s="14"/>
    </row>
    <row r="6" spans="1:14">
      <c r="A6" s="14"/>
      <c r="B6" s="6" t="s">
        <v>7</v>
      </c>
      <c r="C6" s="1">
        <v>118</v>
      </c>
      <c r="D6" s="14"/>
      <c r="E6" s="7">
        <f t="shared" si="1"/>
        <v>47.2</v>
      </c>
      <c r="F6" s="7">
        <f t="shared" si="0"/>
        <v>53.1</v>
      </c>
      <c r="G6" s="7">
        <f t="shared" si="2"/>
        <v>14.16</v>
      </c>
      <c r="H6" s="9">
        <v>2</v>
      </c>
      <c r="I6" s="9">
        <v>1</v>
      </c>
      <c r="J6" s="9">
        <v>2</v>
      </c>
      <c r="K6" s="15"/>
      <c r="L6" s="15"/>
      <c r="M6" s="15"/>
      <c r="N6" s="14"/>
    </row>
    <row r="7" spans="1:14">
      <c r="A7" s="14"/>
      <c r="C7" s="6"/>
      <c r="D7" s="14"/>
      <c r="E7" s="7"/>
      <c r="F7" s="7"/>
      <c r="G7" s="7"/>
      <c r="H7" s="9"/>
      <c r="I7" s="9"/>
      <c r="J7" s="9"/>
      <c r="K7" s="15"/>
      <c r="L7" s="15"/>
      <c r="M7" s="15"/>
      <c r="N7" s="14"/>
    </row>
    <row r="8" spans="1:14">
      <c r="A8" s="14"/>
      <c r="B8" s="6"/>
      <c r="C8" s="6"/>
      <c r="D8" s="14"/>
      <c r="E8" s="7"/>
      <c r="F8" s="7"/>
      <c r="G8" s="7"/>
      <c r="H8" s="16" t="s">
        <v>31</v>
      </c>
      <c r="I8" s="16"/>
      <c r="J8" s="16"/>
      <c r="K8" s="15"/>
      <c r="L8" s="15"/>
      <c r="M8" s="15"/>
      <c r="N8" s="7" t="s">
        <v>32</v>
      </c>
    </row>
    <row r="9" spans="1:14">
      <c r="A9" s="14"/>
      <c r="B9" s="6"/>
      <c r="C9" s="6"/>
      <c r="D9" s="14"/>
      <c r="E9" s="7" t="s">
        <v>32</v>
      </c>
      <c r="F9" s="7" t="s">
        <v>32</v>
      </c>
      <c r="G9" s="7" t="s">
        <v>32</v>
      </c>
      <c r="H9" s="10" t="s">
        <v>32</v>
      </c>
      <c r="I9" s="10" t="s">
        <v>32</v>
      </c>
      <c r="J9" s="10" t="s">
        <v>32</v>
      </c>
      <c r="K9" s="10" t="s">
        <v>32</v>
      </c>
      <c r="L9" s="10" t="s">
        <v>32</v>
      </c>
      <c r="M9" s="10" t="s">
        <v>32</v>
      </c>
      <c r="N9" s="7" t="s">
        <v>32</v>
      </c>
    </row>
    <row r="10" spans="1:14">
      <c r="A10" s="14"/>
      <c r="B10" s="6"/>
      <c r="C10" s="6"/>
      <c r="D10" s="14"/>
      <c r="E10" s="7" t="s">
        <v>32</v>
      </c>
      <c r="F10" s="7" t="s">
        <v>32</v>
      </c>
      <c r="G10" s="7" t="s">
        <v>32</v>
      </c>
      <c r="H10" s="10" t="s">
        <v>32</v>
      </c>
      <c r="I10" s="10" t="s">
        <v>32</v>
      </c>
      <c r="J10" s="10" t="s">
        <v>32</v>
      </c>
      <c r="K10" s="10" t="s">
        <v>32</v>
      </c>
      <c r="L10" s="10" t="s">
        <v>32</v>
      </c>
      <c r="M10" s="10" t="s">
        <v>32</v>
      </c>
      <c r="N10" s="7" t="s">
        <v>32</v>
      </c>
    </row>
    <row r="11" spans="1:14">
      <c r="A11" s="14"/>
      <c r="B11" s="6" t="s">
        <v>33</v>
      </c>
      <c r="C11" s="6">
        <v>573</v>
      </c>
      <c r="D11" s="6"/>
      <c r="E11" s="7">
        <f>SUM(E3:E6)</f>
        <v>158.60000000000002</v>
      </c>
      <c r="F11" s="7">
        <f t="shared" ref="F11:G11" si="3">SUM(F3:F6)</f>
        <v>179.1</v>
      </c>
      <c r="G11" s="7">
        <f t="shared" si="3"/>
        <v>48.679999999999993</v>
      </c>
      <c r="H11" s="10"/>
      <c r="I11" s="10"/>
      <c r="J11" s="10"/>
      <c r="K11" s="10" t="s">
        <v>32</v>
      </c>
      <c r="L11" s="10" t="s">
        <v>32</v>
      </c>
      <c r="M11" s="10" t="s">
        <v>32</v>
      </c>
      <c r="N11" s="7" t="s">
        <v>32</v>
      </c>
    </row>
    <row r="12" spans="1:14">
      <c r="A12" s="14" t="s">
        <v>1</v>
      </c>
      <c r="B12" s="6" t="s">
        <v>9</v>
      </c>
      <c r="C12" s="1">
        <v>96</v>
      </c>
      <c r="D12" s="14" t="s">
        <v>34</v>
      </c>
      <c r="E12" s="7">
        <v>33</v>
      </c>
      <c r="F12" s="7">
        <f>C12*0.4</f>
        <v>38.400000000000006</v>
      </c>
      <c r="G12" s="7">
        <v>20</v>
      </c>
      <c r="H12" s="9">
        <v>2</v>
      </c>
      <c r="I12" s="9">
        <v>1</v>
      </c>
      <c r="J12" s="11">
        <v>2</v>
      </c>
      <c r="K12" s="15" t="s">
        <v>29</v>
      </c>
      <c r="L12" s="15"/>
      <c r="M12" s="15" t="s">
        <v>36</v>
      </c>
      <c r="N12" s="14" t="s">
        <v>30</v>
      </c>
    </row>
    <row r="13" spans="1:14">
      <c r="A13" s="14"/>
      <c r="B13" s="6" t="s">
        <v>8</v>
      </c>
      <c r="C13" s="1">
        <v>85</v>
      </c>
      <c r="D13" s="14"/>
      <c r="E13" s="7">
        <f t="shared" ref="E13" si="4">C13*0.35</f>
        <v>29.749999999999996</v>
      </c>
      <c r="F13" s="7">
        <f t="shared" ref="F13" si="5">C13*0.4</f>
        <v>34</v>
      </c>
      <c r="G13" s="7">
        <f t="shared" ref="G13" si="6">C13*0.2</f>
        <v>17</v>
      </c>
      <c r="H13" s="9">
        <v>2</v>
      </c>
      <c r="I13" s="9">
        <v>1</v>
      </c>
      <c r="J13" s="11">
        <v>2</v>
      </c>
      <c r="K13" s="15"/>
      <c r="L13" s="15"/>
      <c r="M13" s="15"/>
      <c r="N13" s="14"/>
    </row>
    <row r="14" spans="1:14">
      <c r="A14" s="14"/>
      <c r="B14" s="6"/>
      <c r="C14" s="6"/>
      <c r="D14" s="14"/>
      <c r="E14" s="7"/>
      <c r="F14" s="7"/>
      <c r="G14" s="7"/>
      <c r="H14" s="9"/>
      <c r="I14" s="9"/>
      <c r="J14" s="11"/>
      <c r="K14" s="15"/>
      <c r="L14" s="15"/>
      <c r="M14" s="15"/>
      <c r="N14" s="14"/>
    </row>
    <row r="15" spans="1:14">
      <c r="A15" s="14"/>
      <c r="B15" s="6"/>
      <c r="C15" s="6"/>
      <c r="D15" s="14"/>
      <c r="E15" s="7"/>
      <c r="F15" s="7"/>
      <c r="G15" s="7"/>
      <c r="H15" s="9"/>
      <c r="I15" s="9"/>
      <c r="J15" s="11"/>
      <c r="K15" s="15"/>
      <c r="L15" s="15"/>
      <c r="M15" s="15"/>
      <c r="N15" s="14"/>
    </row>
    <row r="16" spans="1:14">
      <c r="A16" s="14"/>
      <c r="B16" s="6"/>
      <c r="C16" s="6"/>
      <c r="D16" s="14"/>
      <c r="E16" s="7"/>
      <c r="F16" s="7"/>
      <c r="G16" s="7"/>
      <c r="H16" s="16" t="s">
        <v>31</v>
      </c>
      <c r="I16" s="16"/>
      <c r="J16" s="16"/>
      <c r="K16" s="15"/>
      <c r="L16" s="15"/>
      <c r="M16" s="15"/>
      <c r="N16" s="14"/>
    </row>
    <row r="17" spans="1:14">
      <c r="A17" s="14"/>
      <c r="B17" s="6"/>
      <c r="C17" s="6"/>
      <c r="D17" s="14"/>
      <c r="E17" s="7" t="s">
        <v>32</v>
      </c>
      <c r="F17" s="7" t="s">
        <v>32</v>
      </c>
      <c r="G17" s="7" t="s">
        <v>32</v>
      </c>
      <c r="H17" s="7" t="s">
        <v>32</v>
      </c>
      <c r="I17" s="7" t="s">
        <v>32</v>
      </c>
      <c r="J17" s="7" t="s">
        <v>32</v>
      </c>
      <c r="K17" s="7" t="s">
        <v>32</v>
      </c>
      <c r="L17" s="7" t="s">
        <v>32</v>
      </c>
      <c r="M17" s="7" t="s">
        <v>32</v>
      </c>
      <c r="N17" s="7" t="s">
        <v>32</v>
      </c>
    </row>
    <row r="18" spans="1:14">
      <c r="A18" s="14"/>
      <c r="B18" s="6" t="s">
        <v>33</v>
      </c>
      <c r="C18" s="6">
        <f>C12+C13+C14</f>
        <v>181</v>
      </c>
      <c r="D18" s="6"/>
      <c r="E18" s="7">
        <f>E12+E13+E14</f>
        <v>62.75</v>
      </c>
      <c r="F18" s="7">
        <f>F12+F13+F14</f>
        <v>72.400000000000006</v>
      </c>
      <c r="G18" s="7">
        <f>G12+G13+G14</f>
        <v>37</v>
      </c>
      <c r="H18" s="7">
        <v>12</v>
      </c>
      <c r="I18" s="7">
        <v>6</v>
      </c>
      <c r="J18" s="7">
        <v>12</v>
      </c>
      <c r="K18" s="7" t="s">
        <v>32</v>
      </c>
      <c r="L18" s="7" t="s">
        <v>32</v>
      </c>
      <c r="M18" s="7" t="s">
        <v>32</v>
      </c>
      <c r="N18" s="7" t="s">
        <v>32</v>
      </c>
    </row>
    <row r="19" spans="1:14">
      <c r="A19" s="14" t="s">
        <v>0</v>
      </c>
      <c r="B19" s="14"/>
      <c r="C19" s="6"/>
      <c r="D19" s="6"/>
      <c r="E19" s="7"/>
      <c r="F19" s="7"/>
      <c r="G19" s="7"/>
      <c r="H19" s="7"/>
      <c r="I19" s="7"/>
      <c r="J19" s="7"/>
      <c r="K19" s="6" t="s">
        <v>35</v>
      </c>
      <c r="L19" s="6" t="s">
        <v>35</v>
      </c>
      <c r="M19" s="6"/>
      <c r="N19" s="6"/>
    </row>
    <row r="20" spans="1:14" ht="44.25" customHeight="1">
      <c r="A20" s="18" t="s">
        <v>37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18">
    <mergeCell ref="A20:N20"/>
    <mergeCell ref="A19:B19"/>
    <mergeCell ref="M3:M8"/>
    <mergeCell ref="N3:N7"/>
    <mergeCell ref="H8:J8"/>
    <mergeCell ref="A12:A18"/>
    <mergeCell ref="D12:D17"/>
    <mergeCell ref="K12:L16"/>
    <mergeCell ref="M12:M16"/>
    <mergeCell ref="N12:N16"/>
    <mergeCell ref="H16:J16"/>
    <mergeCell ref="A1:C1"/>
    <mergeCell ref="D1:D2"/>
    <mergeCell ref="E1:G1"/>
    <mergeCell ref="H1:L1"/>
    <mergeCell ref="A3:A11"/>
    <mergeCell ref="D3:D10"/>
    <mergeCell ref="K3:L8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</dc:creator>
  <cp:lastModifiedBy>wy</cp:lastModifiedBy>
  <dcterms:created xsi:type="dcterms:W3CDTF">2015-06-05T18:19:34Z</dcterms:created>
  <dcterms:modified xsi:type="dcterms:W3CDTF">2019-10-10T02:00:37Z</dcterms:modified>
</cp:coreProperties>
</file>